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940" windowHeight="8895"/>
  </bookViews>
  <sheets>
    <sheet name="Sports Arbitrage" sheetId="1" r:id="rId1"/>
  </sheets>
  <calcPr calcId="144525" concurrentCalc="0"/>
</workbook>
</file>

<file path=xl/calcChain.xml><?xml version="1.0" encoding="utf-8"?>
<calcChain xmlns="http://schemas.openxmlformats.org/spreadsheetml/2006/main">
  <c r="C5" i="1" l="1"/>
  <c r="F15" i="1"/>
  <c r="F16" i="1"/>
  <c r="D20" i="1"/>
  <c r="B22" i="1"/>
  <c r="D22" i="1"/>
  <c r="E22" i="1"/>
  <c r="F22" i="1"/>
  <c r="G22" i="1"/>
  <c r="B23" i="1"/>
  <c r="D23" i="1"/>
  <c r="E23" i="1"/>
  <c r="F23" i="1"/>
  <c r="G23" i="1"/>
</calcChain>
</file>

<file path=xl/sharedStrings.xml><?xml version="1.0" encoding="utf-8"?>
<sst xmlns="http://schemas.openxmlformats.org/spreadsheetml/2006/main" count="23" uniqueCount="21">
  <si>
    <t>Result</t>
  </si>
  <si>
    <t>PLAYERS</t>
  </si>
  <si>
    <t>ODDS</t>
  </si>
  <si>
    <t>(decimal)</t>
  </si>
  <si>
    <t>AMOUNT</t>
  </si>
  <si>
    <t>BET</t>
  </si>
  <si>
    <t>Borg</t>
  </si>
  <si>
    <t>%</t>
  </si>
  <si>
    <t>profit</t>
  </si>
  <si>
    <t>Profit</t>
  </si>
  <si>
    <t>Fraction conversion</t>
  </si>
  <si>
    <t>/</t>
  </si>
  <si>
    <t>Decimal</t>
  </si>
  <si>
    <t>Fraction</t>
  </si>
  <si>
    <t>Total Bet</t>
  </si>
  <si>
    <t>Players and Odds</t>
  </si>
  <si>
    <t>Results</t>
  </si>
  <si>
    <t>red sox</t>
  </si>
  <si>
    <t>white sox</t>
  </si>
  <si>
    <t>Player/Team 1</t>
  </si>
  <si>
    <t>Player/Team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</si>
</sst>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71" formatCode="0.0%"/>
    <numFmt numFmtId="172" formatCode="0.0"/>
  </numFmts>
  <fonts count="6" x14ac:knownFonts="1">
    <font>
      <sz val="10"/>
      <name val="Arial"/>
    </font>
    <font>
      <sz val="10"/>
      <name val="Arial"/>
    </font>
    <font>
      <sz val="10"/>
      <color indexed="9"/>
      <name val="Arial"/>
    </font>
    <font>
      <b/>
      <sz val="10"/>
      <color indexed="9"/>
      <name val="Arial"/>
      <family val="2"/>
    </font>
    <font>
      <b/>
      <sz val="10"/>
      <color indexed="9"/>
      <name val="Arial"/>
    </font>
    <font>
      <b/>
      <sz val="14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1" xfId="0" applyFill="1" applyBorder="1"/>
    <xf numFmtId="8" fontId="0" fillId="2" borderId="2" xfId="0" applyNumberFormat="1" applyFill="1" applyBorder="1"/>
    <xf numFmtId="171" fontId="0" fillId="2" borderId="3" xfId="2" applyNumberFormat="1" applyFont="1" applyFill="1" applyBorder="1"/>
    <xf numFmtId="0" fontId="0" fillId="2" borderId="4" xfId="0" applyFill="1" applyBorder="1"/>
    <xf numFmtId="8" fontId="0" fillId="2" borderId="5" xfId="0" applyNumberFormat="1" applyFill="1" applyBorder="1"/>
    <xf numFmtId="8" fontId="0" fillId="2" borderId="6" xfId="0" applyNumberFormat="1" applyFill="1" applyBorder="1"/>
    <xf numFmtId="171" fontId="0" fillId="2" borderId="6" xfId="2" applyNumberFormat="1" applyFont="1" applyFill="1" applyBorder="1"/>
    <xf numFmtId="8" fontId="0" fillId="2" borderId="7" xfId="0" applyNumberForma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2" fillId="3" borderId="5" xfId="0" applyFont="1" applyFill="1" applyBorder="1"/>
    <xf numFmtId="0" fontId="2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4" borderId="6" xfId="0" applyFill="1" applyBorder="1"/>
    <xf numFmtId="2" fontId="0" fillId="4" borderId="6" xfId="0" applyNumberFormat="1" applyFill="1" applyBorder="1"/>
    <xf numFmtId="0" fontId="0" fillId="4" borderId="8" xfId="0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8" fontId="0" fillId="2" borderId="13" xfId="0" applyNumberFormat="1" applyFill="1" applyBorder="1"/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Alignment="1"/>
    <xf numFmtId="0" fontId="3" fillId="3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8" fontId="0" fillId="2" borderId="6" xfId="1" applyNumberFormat="1" applyFont="1" applyFill="1" applyBorder="1"/>
    <xf numFmtId="8" fontId="0" fillId="4" borderId="6" xfId="1" applyNumberFormat="1" applyFont="1" applyFill="1" applyBorder="1"/>
    <xf numFmtId="0" fontId="5" fillId="2" borderId="0" xfId="0" applyFont="1" applyFill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zoomScale="90" workbookViewId="0">
      <selection activeCell="D26" sqref="D26"/>
    </sheetView>
  </sheetViews>
  <sheetFormatPr defaultRowHeight="12.75" x14ac:dyDescent="0.2"/>
  <cols>
    <col min="1" max="1" width="5.5703125" style="1" customWidth="1"/>
    <col min="2" max="2" width="8.140625" style="1" customWidth="1"/>
    <col min="3" max="3" width="5.5703125" style="1" customWidth="1"/>
    <col min="4" max="4" width="11.7109375" style="1" customWidth="1"/>
    <col min="5" max="5" width="11.42578125" style="1" customWidth="1"/>
    <col min="6" max="6" width="11.140625" style="1" customWidth="1"/>
    <col min="7" max="7" width="7.28515625" style="1" customWidth="1"/>
    <col min="8" max="8" width="5.42578125" style="1" customWidth="1"/>
    <col min="9" max="9" width="1.5703125" style="1" bestFit="1" customWidth="1"/>
    <col min="10" max="10" width="5.42578125" style="1" customWidth="1"/>
    <col min="11" max="11" width="14.42578125" style="1" bestFit="1" customWidth="1"/>
    <col min="12" max="12" width="21.28515625" style="1" customWidth="1"/>
    <col min="13" max="13" width="20.28515625" style="1" customWidth="1"/>
    <col min="14" max="16384" width="9.140625" style="1"/>
  </cols>
  <sheetData>
    <row r="1" spans="2:7" ht="5.25" customHeight="1" x14ac:dyDescent="0.2">
      <c r="F1" s="32"/>
    </row>
    <row r="2" spans="2:7" ht="18" x14ac:dyDescent="0.25">
      <c r="B2" s="35" t="s">
        <v>10</v>
      </c>
      <c r="C2" s="35"/>
      <c r="D2" s="35"/>
      <c r="E2" s="35"/>
      <c r="F2" s="35"/>
      <c r="G2" s="35"/>
    </row>
    <row r="3" spans="2:7" ht="6.75" customHeight="1" thickBot="1" x14ac:dyDescent="0.25"/>
    <row r="4" spans="2:7" ht="13.5" thickBot="1" x14ac:dyDescent="0.25">
      <c r="B4" s="10" t="s">
        <v>13</v>
      </c>
      <c r="C4" s="24">
        <v>4</v>
      </c>
      <c r="D4" s="26" t="s">
        <v>11</v>
      </c>
      <c r="E4" s="25">
        <v>5</v>
      </c>
    </row>
    <row r="5" spans="2:7" ht="13.5" thickBot="1" x14ac:dyDescent="0.25">
      <c r="B5" s="10" t="s">
        <v>12</v>
      </c>
      <c r="C5" s="36">
        <f>(C4/E4)+1</f>
        <v>1.8</v>
      </c>
      <c r="D5" s="37"/>
      <c r="E5" s="38"/>
    </row>
    <row r="7" spans="2:7" ht="18" x14ac:dyDescent="0.25">
      <c r="B7" s="35" t="s">
        <v>14</v>
      </c>
      <c r="C7" s="35"/>
      <c r="D7" s="35"/>
      <c r="E7" s="35"/>
      <c r="F7" s="35"/>
      <c r="G7" s="35"/>
    </row>
    <row r="8" spans="2:7" ht="6.75" customHeight="1" thickBot="1" x14ac:dyDescent="0.25"/>
    <row r="9" spans="2:7" ht="13.5" thickBot="1" x14ac:dyDescent="0.25">
      <c r="B9" s="11" t="s">
        <v>14</v>
      </c>
      <c r="C9" s="12"/>
      <c r="D9" s="34">
        <v>2000</v>
      </c>
    </row>
    <row r="11" spans="2:7" ht="18" x14ac:dyDescent="0.25">
      <c r="B11" s="35" t="s">
        <v>15</v>
      </c>
      <c r="C11" s="35"/>
      <c r="D11" s="35"/>
      <c r="E11" s="35"/>
      <c r="F11" s="35"/>
      <c r="G11" s="35"/>
    </row>
    <row r="12" spans="2:7" ht="6.75" customHeight="1" thickBot="1" x14ac:dyDescent="0.25"/>
    <row r="13" spans="2:7" x14ac:dyDescent="0.2">
      <c r="D13" s="13"/>
      <c r="E13" s="14" t="s">
        <v>2</v>
      </c>
      <c r="F13" s="15" t="s">
        <v>5</v>
      </c>
    </row>
    <row r="14" spans="2:7" ht="13.5" thickBot="1" x14ac:dyDescent="0.25">
      <c r="D14" s="16" t="s">
        <v>1</v>
      </c>
      <c r="E14" s="17" t="s">
        <v>3</v>
      </c>
      <c r="F14" s="18" t="s">
        <v>4</v>
      </c>
    </row>
    <row r="15" spans="2:7" ht="13.5" thickBot="1" x14ac:dyDescent="0.25">
      <c r="B15" s="11" t="s">
        <v>19</v>
      </c>
      <c r="C15" s="12"/>
      <c r="D15" s="22" t="s">
        <v>17</v>
      </c>
      <c r="E15" s="23">
        <v>2</v>
      </c>
      <c r="F15" s="33">
        <f>IF(E15&gt;0,((E16/(E15+E16))*D9),"")</f>
        <v>1111.1111111111111</v>
      </c>
    </row>
    <row r="16" spans="2:7" ht="13.5" thickBot="1" x14ac:dyDescent="0.25">
      <c r="B16" s="11" t="s">
        <v>20</v>
      </c>
      <c r="C16" s="12"/>
      <c r="D16" s="22" t="s">
        <v>18</v>
      </c>
      <c r="E16" s="23">
        <v>2.5</v>
      </c>
      <c r="F16" s="33">
        <f>IF(E16&gt;0,((E15/(E15+E16)*D9)),"")</f>
        <v>888.8888888888888</v>
      </c>
    </row>
    <row r="18" spans="2:15" ht="18" x14ac:dyDescent="0.25">
      <c r="B18" s="35" t="s">
        <v>16</v>
      </c>
      <c r="C18" s="35"/>
      <c r="D18" s="35"/>
      <c r="E18" s="35"/>
      <c r="F18" s="35"/>
      <c r="G18" s="35"/>
    </row>
    <row r="19" spans="2:15" ht="6.75" customHeight="1" thickBot="1" x14ac:dyDescent="0.25"/>
    <row r="20" spans="2:15" ht="13.5" thickBot="1" x14ac:dyDescent="0.25">
      <c r="D20" s="21" t="str">
        <f>D15</f>
        <v>red sox</v>
      </c>
      <c r="E20" s="21" t="s">
        <v>6</v>
      </c>
      <c r="K20" s="30"/>
      <c r="L20" s="30"/>
      <c r="M20" s="30"/>
      <c r="N20" s="30"/>
      <c r="O20" s="30"/>
    </row>
    <row r="21" spans="2:15" ht="13.5" thickBot="1" x14ac:dyDescent="0.25">
      <c r="B21" s="31" t="s">
        <v>0</v>
      </c>
      <c r="C21" s="19"/>
      <c r="D21" s="17" t="s">
        <v>8</v>
      </c>
      <c r="E21" s="17" t="s">
        <v>8</v>
      </c>
      <c r="F21" s="20" t="s">
        <v>9</v>
      </c>
      <c r="G21" s="20" t="s">
        <v>7</v>
      </c>
      <c r="K21" s="30"/>
      <c r="L21" s="30"/>
      <c r="M21" s="30"/>
      <c r="N21" s="30"/>
      <c r="O21" s="30"/>
    </row>
    <row r="22" spans="2:15" ht="13.5" thickBot="1" x14ac:dyDescent="0.25">
      <c r="B22" s="28" t="str">
        <f>IF(D15="","",D15 &amp; " win")</f>
        <v>red sox win</v>
      </c>
      <c r="C22" s="5"/>
      <c r="D22" s="27">
        <f>IF(E15="","",((E15-1)*F15))</f>
        <v>1111.1111111111111</v>
      </c>
      <c r="E22" s="6">
        <f>IF(F16="","",-F16)</f>
        <v>-888.8888888888888</v>
      </c>
      <c r="F22" s="7">
        <f>IF(E22="","",D22+E22)</f>
        <v>222.22222222222229</v>
      </c>
      <c r="G22" s="8">
        <f>IF(F22="","",F22/$D$9)</f>
        <v>0.11111111111111115</v>
      </c>
      <c r="K22" s="30"/>
      <c r="L22" s="30"/>
      <c r="M22" s="30"/>
      <c r="N22" s="30"/>
      <c r="O22" s="30"/>
    </row>
    <row r="23" spans="2:15" ht="13.5" thickBot="1" x14ac:dyDescent="0.25">
      <c r="B23" s="29" t="str">
        <f>IF(D16="","",D16 &amp; " win")</f>
        <v>white sox win</v>
      </c>
      <c r="C23" s="2"/>
      <c r="D23" s="9">
        <f>IF(F15="","",-F15)</f>
        <v>-1111.1111111111111</v>
      </c>
      <c r="E23" s="3">
        <f>IF(E16="","",((E16-1)*F16))</f>
        <v>1333.3333333333333</v>
      </c>
      <c r="F23" s="3">
        <f>IF(E23="","",E23+D23)</f>
        <v>222.22222222222217</v>
      </c>
      <c r="G23" s="4">
        <f>IF(F23="","",F23/$D$9)</f>
        <v>0.11111111111111109</v>
      </c>
      <c r="K23" s="30"/>
      <c r="L23" s="30"/>
      <c r="M23" s="30"/>
      <c r="N23" s="30"/>
      <c r="O23" s="30"/>
    </row>
    <row r="24" spans="2:15" x14ac:dyDescent="0.2">
      <c r="K24" s="30"/>
      <c r="L24" s="30"/>
      <c r="M24" s="30"/>
      <c r="N24" s="30"/>
      <c r="O24" s="30"/>
    </row>
    <row r="25" spans="2:15" x14ac:dyDescent="0.2">
      <c r="K25" s="30"/>
      <c r="L25" s="30"/>
      <c r="M25" s="30"/>
      <c r="N25" s="30"/>
      <c r="O25" s="30"/>
    </row>
    <row r="26" spans="2:15" x14ac:dyDescent="0.2">
      <c r="K26" s="30"/>
      <c r="L26" s="30"/>
      <c r="M26" s="30"/>
      <c r="N26" s="30"/>
      <c r="O26" s="30"/>
    </row>
    <row r="27" spans="2:15" x14ac:dyDescent="0.2">
      <c r="K27" s="30"/>
      <c r="L27" s="30"/>
      <c r="M27" s="30"/>
      <c r="N27" s="30"/>
      <c r="O27" s="30"/>
    </row>
    <row r="28" spans="2:15" x14ac:dyDescent="0.2">
      <c r="K28" s="30"/>
      <c r="L28" s="30"/>
      <c r="M28" s="30"/>
      <c r="N28" s="30"/>
      <c r="O28" s="30"/>
    </row>
    <row r="29" spans="2:15" x14ac:dyDescent="0.2">
      <c r="K29" s="30"/>
      <c r="L29" s="30"/>
      <c r="M29" s="30"/>
      <c r="N29" s="30"/>
      <c r="O29" s="30"/>
    </row>
    <row r="30" spans="2:15" x14ac:dyDescent="0.2">
      <c r="K30" s="30"/>
      <c r="L30" s="30"/>
      <c r="M30" s="30"/>
      <c r="N30" s="30"/>
      <c r="O30" s="30"/>
    </row>
    <row r="31" spans="2:15" x14ac:dyDescent="0.2">
      <c r="K31" s="30"/>
      <c r="L31" s="30"/>
      <c r="M31" s="30"/>
      <c r="N31" s="30"/>
      <c r="O31" s="30"/>
    </row>
    <row r="32" spans="2:15" x14ac:dyDescent="0.2">
      <c r="K32" s="30"/>
      <c r="L32" s="30"/>
      <c r="M32" s="30"/>
      <c r="N32" s="30"/>
      <c r="O32" s="30"/>
    </row>
    <row r="33" spans="11:15" x14ac:dyDescent="0.2">
      <c r="K33" s="30"/>
      <c r="L33" s="30"/>
      <c r="M33" s="30"/>
      <c r="N33" s="30"/>
      <c r="O33" s="30"/>
    </row>
  </sheetData>
  <mergeCells count="5">
    <mergeCell ref="B2:G2"/>
    <mergeCell ref="B11:G11"/>
    <mergeCell ref="B18:G18"/>
    <mergeCell ref="B7:G7"/>
    <mergeCell ref="C5:E5"/>
  </mergeCells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 Arbitrage</vt:lpstr>
    </vt:vector>
  </TitlesOfParts>
  <Company>Pinnacle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kkiely</dc:creator>
  <cp:lastModifiedBy>Kieran</cp:lastModifiedBy>
  <dcterms:created xsi:type="dcterms:W3CDTF">2004-07-20T17:27:37Z</dcterms:created>
  <dcterms:modified xsi:type="dcterms:W3CDTF">2013-03-04T21:29:35Z</dcterms:modified>
</cp:coreProperties>
</file>